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\2024\2024-058 UNIVERSITE DE BOURGOGNE - BATIMENT SANTE B4 - DIJON\5_ETUDES\04 - PRO\SEB\MISE A JOUR DU 10 JUIN\"/>
    </mc:Choice>
  </mc:AlternateContent>
  <xr:revisionPtr revIDLastSave="0" documentId="13_ncr:1_{AF86E8E9-F79F-414A-8F11-E03D78B35B6E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DQE!$A$1:$G$40</definedName>
    <definedName name="_xlnm.Print_Area" localSheetId="0">PDG!$A$1:$F$16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G31" i="2"/>
  <c r="G30" i="2"/>
  <c r="G19" i="2"/>
  <c r="G20" i="2"/>
  <c r="G22" i="2"/>
  <c r="G23" i="2"/>
  <c r="G24" i="2"/>
  <c r="G28" i="2"/>
  <c r="G29" i="2"/>
  <c r="B7" i="2" l="1"/>
  <c r="G38" i="2" l="1"/>
  <c r="G39" i="2" s="1"/>
  <c r="G40" i="2" s="1"/>
</calcChain>
</file>

<file path=xl/sharedStrings.xml><?xml version="1.0" encoding="utf-8"?>
<sst xmlns="http://schemas.openxmlformats.org/spreadsheetml/2006/main" count="88" uniqueCount="77">
  <si>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</si>
  <si>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</si>
  <si>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</si>
  <si>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</si>
  <si>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</si>
  <si>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</si>
  <si>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</si>
  <si>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</si>
  <si>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</si>
  <si>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</si>
  <si>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</si>
  <si>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</si>
  <si>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</si>
  <si>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</si>
  <si>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</si>
  <si>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</si>
  <si>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</si>
  <si>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</si>
  <si>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</si>
  <si>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</si>
  <si>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</si>
  <si>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</si>
  <si>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</si>
  <si>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</si>
  <si>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</si>
  <si>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</si>
  <si>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</si>
  <si>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</si>
  <si>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</si>
  <si>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</si>
  <si>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</si>
  <si>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</si>
  <si>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</si>
  <si>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</si>
  <si>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</si>
  <si>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</si>
  <si>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</si>
  <si>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</si>
  <si>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</si>
  <si>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</si>
  <si>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</si>
  <si>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</si>
  <si>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</si>
  <si>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</si>
  <si>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</si>
  <si>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</si>
  <si>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</si>
  <si>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07 PIERRE DE TAILLE</t>
  </si>
  <si>
    <t>DESCRIPTIF DES TRAVAUX JUIN 2025</t>
  </si>
  <si>
    <t>Documents techniques de référence</t>
  </si>
  <si>
    <t>Fiche de caractérisation de la pierre de Comblanchien</t>
  </si>
  <si>
    <t>Façade pierre agrafée pour habillage en sous face </t>
  </si>
  <si>
    <t>3.1</t>
  </si>
  <si>
    <t>Pour habillage de la sous face de l'entrée Est, traitement intéreur et extérieur </t>
  </si>
  <si>
    <t>m2</t>
  </si>
  <si>
    <t>Revêtement de sol en pierre, dimensions 30 x 60 cm, épaisseur 2 cm, 4 chants sciés et dessus adoucis </t>
  </si>
  <si>
    <t>4.1</t>
  </si>
  <si>
    <t>Résilient acoustique sous carrelage pour locaux P3</t>
  </si>
  <si>
    <t>4.2</t>
  </si>
  <si>
    <t>Pour traitement du hall d'entrée</t>
  </si>
  <si>
    <t>4.3</t>
  </si>
  <si>
    <t>Pour traitement de l'escalier central marche et contre marche</t>
  </si>
  <si>
    <t>ml</t>
  </si>
  <si>
    <t>Pierre de parement </t>
  </si>
  <si>
    <t>5.1</t>
  </si>
  <si>
    <t>Dimensions 30 x 60 cm, épaisseur 2 cm, 4 chants sciés et dessus adoucis</t>
  </si>
  <si>
    <t>Pour habillage de la face avant de la banque d'accueil</t>
  </si>
  <si>
    <t>Couvertine en pierre largeur 25 cm épaisseur 5 cm</t>
  </si>
  <si>
    <t>Échafaudage tubulaire de classe 4 avec filet, largeur 0,70 ml minimum pour les travaux du présent lot</t>
  </si>
  <si>
    <t>Pour traitement des façades en pierre de parement du niveau RDC y compris pour la couvertine</t>
  </si>
  <si>
    <t>3.2</t>
  </si>
  <si>
    <t>Pour-mémoire par mois supplémentaire</t>
  </si>
  <si>
    <t>6.1</t>
  </si>
  <si>
    <t>6.2</t>
  </si>
  <si>
    <t>6.3</t>
  </si>
  <si>
    <t>6.4</t>
  </si>
  <si>
    <t>Profil inox de traitement du joint de dilatation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</si>
</sst>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20" fillId="0" borderId="24" xfId="4" applyFont="1" applyBorder="1" applyAlignment="1">
      <alignment horizontal="left" vertical="top" wrapText="1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12" zoomScale="115" zoomScaleNormal="130" zoomScaleSheetLayoutView="115" workbookViewId="0">
      <selection activeCell="D16" sqref="D16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1"/>
      <c r="D1" s="81"/>
      <c r="E1" s="1"/>
      <c r="F1" s="1"/>
      <c r="G1" s="2"/>
    </row>
    <row r="2" spans="1:14" ht="43.5" customHeight="1">
      <c r="A2" s="90" t="s">
        <v>46</v>
      </c>
      <c r="B2" s="90"/>
      <c r="C2" s="90"/>
      <c r="D2" s="90"/>
      <c r="E2"/>
      <c r="F2" s="1"/>
      <c r="G2"/>
      <c r="I2"/>
    </row>
    <row r="3" spans="1:14" ht="29.85" customHeight="1" thickBot="1">
      <c r="A3" s="89"/>
      <c r="B3" s="89"/>
      <c r="C3" s="13"/>
      <c r="D3" s="12"/>
      <c r="F3" s="1"/>
      <c r="G3" s="2"/>
      <c r="I3"/>
    </row>
    <row r="4" spans="1:14" ht="32.25" customHeight="1">
      <c r="A4" s="82" t="s">
        <v>13</v>
      </c>
      <c r="B4" s="83"/>
      <c r="C4" s="83"/>
      <c r="D4" s="83"/>
      <c r="E4" s="83"/>
      <c r="F4" s="84"/>
      <c r="G4" s="2"/>
      <c r="H4" s="2"/>
    </row>
    <row r="5" spans="1:14" ht="37.5" customHeight="1" thickBot="1">
      <c r="A5" s="85"/>
      <c r="B5" s="86"/>
      <c r="C5" s="86"/>
      <c r="D5" s="86"/>
      <c r="E5" s="86"/>
      <c r="F5" s="87"/>
      <c r="G5" s="2"/>
      <c r="H5" s="2"/>
    </row>
    <row r="6" spans="1:14" ht="278.25" customHeight="1">
      <c r="A6" s="88"/>
      <c r="B6" s="88"/>
      <c r="C6" s="88"/>
      <c r="D6" s="88"/>
      <c r="E6" s="88"/>
      <c r="F6" s="88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1" t="s">
        <v>19</v>
      </c>
      <c r="E7" s="71"/>
      <c r="F7" s="72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3" t="s">
        <v>47</v>
      </c>
      <c r="B13" s="74"/>
      <c r="C13" s="74"/>
      <c r="D13" s="74"/>
      <c r="E13" s="74"/>
      <c r="F13" s="75"/>
      <c r="G13" s="2"/>
      <c r="H13" s="2"/>
    </row>
    <row r="14" spans="1:14" ht="23.25">
      <c r="A14" s="76" t="s">
        <v>31</v>
      </c>
      <c r="B14" s="77"/>
      <c r="C14" s="77"/>
      <c r="D14" s="77"/>
      <c r="E14" s="77"/>
      <c r="F14" s="78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9" t="s">
        <v>30</v>
      </c>
      <c r="G15" s="9"/>
      <c r="H15" s="9"/>
    </row>
    <row r="16" spans="1:14" s="12" customFormat="1" ht="15.75">
      <c r="A16" s="32" t="s">
        <v>10</v>
      </c>
      <c r="B16" s="31">
        <v>45818</v>
      </c>
      <c r="C16" s="30" t="s">
        <v>32</v>
      </c>
      <c r="D16" s="29">
        <v>0</v>
      </c>
      <c r="E16" s="28" t="s">
        <v>11</v>
      </c>
      <c r="F16" s="80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41"/>
  <sheetViews>
    <sheetView tabSelected="1" view="pageBreakPreview" topLeftCell="A11" zoomScale="115" zoomScaleNormal="100" zoomScaleSheetLayoutView="115" workbookViewId="0">
      <selection activeCell="B32" sqref="B32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6" t="s">
        <v>33</v>
      </c>
      <c r="B1" s="97"/>
      <c r="C1" s="104"/>
      <c r="D1" s="105" t="s">
        <v>30</v>
      </c>
      <c r="E1" s="106"/>
      <c r="F1" s="106"/>
      <c r="G1" s="107"/>
    </row>
    <row r="2" spans="1:7" ht="22.5" customHeight="1">
      <c r="A2" s="98"/>
      <c r="B2" s="99"/>
      <c r="C2" s="104"/>
      <c r="D2" s="108" t="s">
        <v>43</v>
      </c>
      <c r="E2" s="109"/>
      <c r="F2" s="109"/>
      <c r="G2" s="110"/>
    </row>
    <row r="3" spans="1:7" ht="18.75" customHeight="1">
      <c r="A3" s="98"/>
      <c r="B3" s="99"/>
      <c r="C3" s="104"/>
      <c r="D3" s="111"/>
      <c r="E3" s="112"/>
      <c r="F3" s="112"/>
      <c r="G3" s="113"/>
    </row>
    <row r="4" spans="1:7">
      <c r="A4" s="98"/>
      <c r="B4" s="99"/>
      <c r="C4" s="104"/>
      <c r="D4" s="114" t="s">
        <v>46</v>
      </c>
      <c r="E4" s="115"/>
      <c r="F4" s="115"/>
      <c r="G4" s="116"/>
    </row>
    <row r="5" spans="1:7">
      <c r="A5" s="100"/>
      <c r="B5" s="101"/>
      <c r="C5" s="104"/>
      <c r="D5" s="117"/>
      <c r="E5" s="118"/>
      <c r="F5" s="118"/>
      <c r="G5" s="119"/>
    </row>
    <row r="6" spans="1:7" ht="19.5" customHeight="1">
      <c r="A6" s="102"/>
      <c r="B6" s="102"/>
      <c r="C6" s="103"/>
      <c r="D6" s="120"/>
      <c r="E6" s="121"/>
      <c r="F6" s="121"/>
      <c r="G6" s="122"/>
    </row>
    <row r="7" spans="1:7" ht="38.25" customHeight="1">
      <c r="A7" s="37" t="s">
        <v>32</v>
      </c>
      <c r="B7" s="92" t="str">
        <f>PDG!A13</f>
        <v>LOT 07 PIERRE DE TAILLE</v>
      </c>
      <c r="C7" s="92"/>
      <c r="D7" s="92"/>
      <c r="E7" s="92"/>
      <c r="F7" s="92"/>
      <c r="G7" s="92"/>
    </row>
    <row r="8" spans="1:7" ht="12.75" customHeight="1">
      <c r="A8" s="93" t="s">
        <v>34</v>
      </c>
      <c r="B8" s="93"/>
      <c r="C8" s="93"/>
      <c r="D8" s="93"/>
      <c r="E8" s="93"/>
      <c r="F8" s="93"/>
      <c r="G8" s="93"/>
    </row>
    <row r="9" spans="1:7" ht="26.25" customHeight="1">
      <c r="A9" s="94"/>
      <c r="B9" s="94"/>
      <c r="C9" s="94"/>
      <c r="D9" s="94"/>
      <c r="E9" s="94"/>
      <c r="F9" s="94"/>
      <c r="G9" s="94"/>
    </row>
    <row r="10" spans="1:7" ht="26.25" customHeight="1">
      <c r="A10" s="94"/>
      <c r="B10" s="94"/>
      <c r="C10" s="94"/>
      <c r="D10" s="94"/>
      <c r="E10" s="94"/>
      <c r="F10" s="94"/>
      <c r="G10" s="94"/>
    </row>
    <row r="11" spans="1:7" ht="12.75" customHeight="1">
      <c r="A11" s="94"/>
      <c r="B11" s="94"/>
      <c r="C11" s="94"/>
      <c r="D11" s="94"/>
      <c r="E11" s="94"/>
      <c r="F11" s="94"/>
      <c r="G11" s="94"/>
    </row>
    <row r="12" spans="1:7">
      <c r="A12" s="95"/>
      <c r="B12" s="95"/>
      <c r="C12" s="95"/>
      <c r="D12" s="95"/>
      <c r="E12" s="95"/>
      <c r="F12" s="95"/>
      <c r="G12" s="95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70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25.5">
      <c r="A17" s="64">
        <v>2</v>
      </c>
      <c r="B17" s="64" t="s">
        <v>50</v>
      </c>
      <c r="C17" s="65"/>
      <c r="D17" s="66"/>
      <c r="E17" s="67"/>
      <c r="F17" s="68"/>
      <c r="G17" s="69"/>
    </row>
    <row r="18" spans="1:7" s="58" customFormat="1" ht="38.25">
      <c r="A18" s="64">
        <v>3</v>
      </c>
      <c r="B18" s="64" t="s">
        <v>68</v>
      </c>
      <c r="C18" s="65"/>
      <c r="D18" s="66"/>
      <c r="E18" s="67"/>
      <c r="F18" s="68"/>
      <c r="G18" s="69"/>
    </row>
    <row r="19" spans="1:7" s="58" customFormat="1" ht="25.5">
      <c r="A19" s="64" t="s">
        <v>52</v>
      </c>
      <c r="B19" s="64" t="s">
        <v>69</v>
      </c>
      <c r="C19" s="65">
        <v>506</v>
      </c>
      <c r="D19" s="66" t="s">
        <v>54</v>
      </c>
      <c r="E19" s="67"/>
      <c r="F19" s="68"/>
      <c r="G19" s="69">
        <f>+F19*C19</f>
        <v>0</v>
      </c>
    </row>
    <row r="20" spans="1:7" s="58" customFormat="1" ht="15">
      <c r="A20" s="64" t="s">
        <v>70</v>
      </c>
      <c r="B20" s="64" t="s">
        <v>71</v>
      </c>
      <c r="C20" s="65">
        <v>1</v>
      </c>
      <c r="D20" s="66" t="s">
        <v>54</v>
      </c>
      <c r="E20" s="67"/>
      <c r="F20" s="68"/>
      <c r="G20" s="69">
        <f>+F20*C20</f>
        <v>0</v>
      </c>
    </row>
    <row r="21" spans="1:7" s="58" customFormat="1" ht="15">
      <c r="A21" s="64">
        <v>4</v>
      </c>
      <c r="B21" s="64" t="s">
        <v>63</v>
      </c>
      <c r="C21" s="65"/>
      <c r="D21" s="66"/>
      <c r="E21" s="67"/>
      <c r="F21" s="68"/>
      <c r="G21" s="69"/>
    </row>
    <row r="22" spans="1:7" s="58" customFormat="1" ht="25.5">
      <c r="A22" s="64" t="s">
        <v>56</v>
      </c>
      <c r="B22" s="64" t="s">
        <v>65</v>
      </c>
      <c r="C22" s="65">
        <v>309</v>
      </c>
      <c r="D22" s="66" t="s">
        <v>54</v>
      </c>
      <c r="E22" s="67"/>
      <c r="F22" s="68"/>
      <c r="G22" s="69">
        <f t="shared" ref="G22:G24" si="0">+F22*C22</f>
        <v>0</v>
      </c>
    </row>
    <row r="23" spans="1:7" s="58" customFormat="1" ht="25.5">
      <c r="A23" s="64" t="s">
        <v>58</v>
      </c>
      <c r="B23" s="64" t="s">
        <v>66</v>
      </c>
      <c r="C23" s="65">
        <v>4.07</v>
      </c>
      <c r="D23" s="66" t="s">
        <v>54</v>
      </c>
      <c r="E23" s="67"/>
      <c r="F23" s="68"/>
      <c r="G23" s="69">
        <f t="shared" si="0"/>
        <v>0</v>
      </c>
    </row>
    <row r="24" spans="1:7" s="58" customFormat="1" ht="25.5">
      <c r="A24" s="64" t="s">
        <v>60</v>
      </c>
      <c r="B24" s="64" t="s">
        <v>67</v>
      </c>
      <c r="C24" s="65">
        <v>71.2</v>
      </c>
      <c r="D24" s="66" t="s">
        <v>62</v>
      </c>
      <c r="E24" s="67"/>
      <c r="F24" s="68"/>
      <c r="G24" s="69">
        <f t="shared" si="0"/>
        <v>0</v>
      </c>
    </row>
    <row r="25" spans="1:7" s="58" customFormat="1" ht="25.5">
      <c r="A25" s="64">
        <v>5</v>
      </c>
      <c r="B25" s="64" t="s">
        <v>51</v>
      </c>
      <c r="C25" s="65"/>
      <c r="D25" s="66"/>
      <c r="E25" s="67"/>
      <c r="F25" s="68"/>
      <c r="G25" s="69"/>
    </row>
    <row r="26" spans="1:7" s="58" customFormat="1" ht="25.5">
      <c r="A26" s="64" t="s">
        <v>64</v>
      </c>
      <c r="B26" s="64" t="s">
        <v>53</v>
      </c>
      <c r="C26" s="65">
        <v>34</v>
      </c>
      <c r="D26" s="66" t="s">
        <v>54</v>
      </c>
      <c r="E26" s="67"/>
      <c r="F26" s="68"/>
      <c r="G26" s="69">
        <f t="shared" ref="G26:G31" si="1">+F26*C26</f>
        <v>0</v>
      </c>
    </row>
    <row r="27" spans="1:7" s="58" customFormat="1" ht="38.25">
      <c r="A27" s="64">
        <v>6</v>
      </c>
      <c r="B27" s="64" t="s">
        <v>55</v>
      </c>
      <c r="C27" s="65"/>
      <c r="D27" s="66"/>
      <c r="E27" s="67"/>
      <c r="F27" s="68"/>
      <c r="G27" s="69"/>
    </row>
    <row r="28" spans="1:7" s="58" customFormat="1" ht="25.5">
      <c r="A28" s="64" t="s">
        <v>72</v>
      </c>
      <c r="B28" s="64" t="s">
        <v>57</v>
      </c>
      <c r="C28" s="65">
        <v>154</v>
      </c>
      <c r="D28" s="66" t="s">
        <v>54</v>
      </c>
      <c r="E28" s="67"/>
      <c r="F28" s="68"/>
      <c r="G28" s="69">
        <f t="shared" si="1"/>
        <v>0</v>
      </c>
    </row>
    <row r="29" spans="1:7" s="58" customFormat="1" ht="15">
      <c r="A29" s="64" t="s">
        <v>73</v>
      </c>
      <c r="B29" s="64" t="s">
        <v>59</v>
      </c>
      <c r="C29" s="65">
        <v>154</v>
      </c>
      <c r="D29" s="66" t="s">
        <v>54</v>
      </c>
      <c r="E29" s="67"/>
      <c r="F29" s="68"/>
      <c r="G29" s="69">
        <f t="shared" si="1"/>
        <v>0</v>
      </c>
    </row>
    <row r="30" spans="1:7" s="58" customFormat="1" ht="25.5">
      <c r="A30" s="64" t="s">
        <v>74</v>
      </c>
      <c r="B30" s="64" t="s">
        <v>61</v>
      </c>
      <c r="C30" s="65">
        <v>46.8</v>
      </c>
      <c r="D30" s="66" t="s">
        <v>62</v>
      </c>
      <c r="E30" s="67"/>
      <c r="F30" s="68"/>
      <c r="G30" s="69">
        <f t="shared" si="1"/>
        <v>0</v>
      </c>
    </row>
    <row r="31" spans="1:7" s="58" customFormat="1" ht="15">
      <c r="A31" s="64" t="s">
        <v>75</v>
      </c>
      <c r="B31" s="64" t="s">
        <v>76</v>
      </c>
      <c r="C31" s="65">
        <v>2.1</v>
      </c>
      <c r="D31" s="66" t="s">
        <v>62</v>
      </c>
      <c r="E31" s="67"/>
      <c r="F31" s="68"/>
      <c r="G31" s="69">
        <f t="shared" si="1"/>
        <v>0</v>
      </c>
    </row>
    <row r="32" spans="1:7" s="58" customFormat="1" ht="15">
      <c r="A32" s="64"/>
      <c r="B32" s="64"/>
      <c r="C32" s="65"/>
      <c r="D32" s="66"/>
      <c r="E32" s="67"/>
      <c r="F32" s="68"/>
      <c r="G32" s="69"/>
    </row>
    <row r="33" spans="1:7" s="58" customFormat="1" ht="15">
      <c r="A33" s="64"/>
      <c r="B33" s="64"/>
      <c r="C33" s="65"/>
      <c r="D33" s="66"/>
      <c r="E33" s="67"/>
      <c r="F33" s="68"/>
      <c r="G33" s="69"/>
    </row>
    <row r="34" spans="1:7" s="58" customFormat="1" ht="15">
      <c r="A34" s="64"/>
      <c r="B34" s="64"/>
      <c r="C34" s="65"/>
      <c r="D34" s="66"/>
      <c r="E34" s="67"/>
      <c r="F34" s="68"/>
      <c r="G34" s="69"/>
    </row>
    <row r="35" spans="1:7" s="58" customFormat="1" ht="15">
      <c r="A35" s="64"/>
      <c r="B35" s="64"/>
      <c r="C35" s="65"/>
      <c r="D35" s="66"/>
      <c r="E35" s="67"/>
      <c r="F35" s="68"/>
      <c r="G35" s="69"/>
    </row>
    <row r="36" spans="1:7" s="58" customFormat="1" ht="15">
      <c r="A36" s="64"/>
      <c r="B36" s="64"/>
      <c r="C36" s="65"/>
      <c r="D36" s="66"/>
      <c r="E36" s="67"/>
      <c r="F36" s="68"/>
      <c r="G36" s="69"/>
    </row>
    <row r="37" spans="1:7" s="50" customFormat="1" ht="16.5" thickBot="1">
      <c r="A37" s="59"/>
      <c r="B37" s="59"/>
      <c r="C37" s="60"/>
      <c r="D37" s="61"/>
      <c r="E37" s="62"/>
      <c r="F37" s="63"/>
      <c r="G37" s="51"/>
    </row>
    <row r="38" spans="1:7" ht="17.25" thickTop="1" thickBot="1">
      <c r="D38" s="91" t="s">
        <v>42</v>
      </c>
      <c r="E38" s="91"/>
      <c r="F38" s="55"/>
      <c r="G38" s="56">
        <f>SUM(G14:G37)</f>
        <v>0</v>
      </c>
    </row>
    <row r="39" spans="1:7" ht="17.25" thickTop="1" thickBot="1">
      <c r="D39" s="91" t="s">
        <v>44</v>
      </c>
      <c r="E39" s="91"/>
      <c r="F39" s="55"/>
      <c r="G39" s="56">
        <f>+G38*0.2</f>
        <v>0</v>
      </c>
    </row>
    <row r="40" spans="1:7" ht="17.25" thickTop="1" thickBot="1">
      <c r="D40" s="91" t="s">
        <v>45</v>
      </c>
      <c r="E40" s="91"/>
      <c r="G40" s="56">
        <f>+G38+G39</f>
        <v>0</v>
      </c>
    </row>
    <row r="41" spans="1:7" ht="13.5" thickTop="1"/>
  </sheetData>
  <mergeCells count="11">
    <mergeCell ref="A1:B5"/>
    <mergeCell ref="A6:C6"/>
    <mergeCell ref="C1:C5"/>
    <mergeCell ref="D1:G1"/>
    <mergeCell ref="D2:G3"/>
    <mergeCell ref="D4:G6"/>
    <mergeCell ref="D40:E40"/>
    <mergeCell ref="D39:E39"/>
    <mergeCell ref="D38:E38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19:G3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2025-06-10T09:46:16Z</dcterms:modified>
</cp:coreProperties>
</file>